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uadalupecarbajal/Downloads/"/>
    </mc:Choice>
  </mc:AlternateContent>
  <xr:revisionPtr revIDLastSave="0" documentId="13_ncr:1_{729C4281-D350-D842-B999-CC4D0B18492C}" xr6:coauthVersionLast="47" xr6:coauthVersionMax="47" xr10:uidLastSave="{00000000-0000-0000-0000-000000000000}"/>
  <bookViews>
    <workbookView xWindow="0" yWindow="460" windowWidth="27320" windowHeight="13660" activeTab="1" xr2:uid="{00000000-000D-0000-FFFF-FFFF00000000}"/>
  </bookViews>
  <sheets>
    <sheet name="MICROBLADING" sheetId="13" r:id="rId1"/>
    <sheet name="PESTAÑAS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4" l="1"/>
  <c r="E21" i="14"/>
  <c r="E24" i="13"/>
  <c r="E26" i="13" s="1"/>
  <c r="E23" i="14"/>
  <c r="E20" i="14"/>
  <c r="E19" i="14"/>
  <c r="E18" i="14"/>
  <c r="E17" i="14"/>
  <c r="E16" i="14"/>
  <c r="E15" i="14"/>
  <c r="E14" i="14"/>
  <c r="E13" i="14"/>
  <c r="E12" i="14"/>
  <c r="E11" i="14"/>
  <c r="E8" i="14"/>
  <c r="E18" i="13"/>
  <c r="E24" i="14" l="1"/>
  <c r="E26" i="14" s="1"/>
  <c r="E28" i="14" s="1"/>
  <c r="E13" i="13" l="1"/>
  <c r="E14" i="13"/>
  <c r="E15" i="13"/>
  <c r="E16" i="13"/>
  <c r="E17" i="13"/>
  <c r="E19" i="13"/>
  <c r="E20" i="13"/>
  <c r="E21" i="13"/>
  <c r="E12" i="13"/>
  <c r="E11" i="13"/>
  <c r="E8" i="13"/>
  <c r="E2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D594053D-216A-2149-8C66-40E97B7539E8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ID#AAAADSREnfY
</t>
        </r>
        <r>
          <rPr>
            <sz val="12"/>
            <color rgb="FF000000"/>
            <rFont val="Calibri"/>
            <family val="2"/>
          </rPr>
          <t xml:space="preserve">Microsoft Office User    (2019-07-23 23:25:33)
</t>
        </r>
        <r>
          <rPr>
            <sz val="12"/>
            <color rgb="FF000000"/>
            <rFont val="Calibri"/>
            <family val="2"/>
          </rPr>
          <t>Costos directamente relacionados con la venta del producto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4" authorId="0" shapeId="0" xr:uid="{1B3E64CA-337A-6B4C-906C-D8F9B53BF239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ID#AAAADSREnfY
</t>
        </r>
        <r>
          <rPr>
            <sz val="12"/>
            <color rgb="FF000000"/>
            <rFont val="Calibri"/>
            <family val="2"/>
          </rPr>
          <t xml:space="preserve">Microsoft Office User    (2019-07-23 23:25:33)
</t>
        </r>
        <r>
          <rPr>
            <sz val="12"/>
            <color rgb="FF000000"/>
            <rFont val="Calibri"/>
            <family val="2"/>
          </rPr>
          <t>Costos directamente relacionados con la venta del producto</t>
        </r>
      </text>
    </comment>
  </commentList>
</comments>
</file>

<file path=xl/sharedStrings.xml><?xml version="1.0" encoding="utf-8"?>
<sst xmlns="http://schemas.openxmlformats.org/spreadsheetml/2006/main" count="46" uniqueCount="34">
  <si>
    <t>Precio de venta ya definido</t>
  </si>
  <si>
    <t>SI</t>
  </si>
  <si>
    <t>(-) Costo de ventas unitario</t>
  </si>
  <si>
    <t>Margen de precio de venta/ markup</t>
  </si>
  <si>
    <t>MICROBLADING</t>
  </si>
  <si>
    <t>NOMBRE DEL PRODUCTO</t>
  </si>
  <si>
    <t>PIGMENTO GOLDBROWS</t>
  </si>
  <si>
    <t>PRECIO/U</t>
  </si>
  <si>
    <t>COSTO POR SERVICIO</t>
  </si>
  <si>
    <t>RINDE</t>
  </si>
  <si>
    <t>ANESTESIA EPIX</t>
  </si>
  <si>
    <t xml:space="preserve">GUANTES </t>
  </si>
  <si>
    <t>CAMPO DESECHABLE</t>
  </si>
  <si>
    <t>CUBRECAMILLA</t>
  </si>
  <si>
    <t>PADS</t>
  </si>
  <si>
    <t>COTONETES</t>
  </si>
  <si>
    <t>APLICADORES DESECHABLES</t>
  </si>
  <si>
    <t>1 ANILLO DESECHABLE</t>
  </si>
  <si>
    <t>Costos variables (MATERIA PRIMA)</t>
  </si>
  <si>
    <t>TOTAL MENOS MATERIAL</t>
  </si>
  <si>
    <t>PESTAÑAS CLASICAS</t>
  </si>
  <si>
    <t xml:space="preserve">ADHESIVO GOLD LASHES </t>
  </si>
  <si>
    <t>PRIMER GOLD LASHES</t>
  </si>
  <si>
    <t xml:space="preserve">LASH SHAMPO GOLD LASHES </t>
  </si>
  <si>
    <t>AGUJA DE MICROBLADING GOLD BROWS</t>
  </si>
  <si>
    <t>AGUJA DE MICROSHADING GOLD BROWS</t>
  </si>
  <si>
    <t>BLISTER</t>
  </si>
  <si>
    <t>LIPBRUSH</t>
  </si>
  <si>
    <t>MICROBRUSH</t>
  </si>
  <si>
    <t xml:space="preserve">SUPER BONDER </t>
  </si>
  <si>
    <t>PARCHES</t>
  </si>
  <si>
    <t>CEPILLO DESECHABLE</t>
  </si>
  <si>
    <t>CINTAS</t>
  </si>
  <si>
    <t>TOALLITA LIMPIA ADHESIVO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</si>
</sst>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15" x14ac:knownFonts="1">
    <font>
      <sz val="12"/>
      <color rgb="FF000000"/>
      <name val="Calibri"/>
    </font>
    <font>
      <sz val="14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b/>
      <sz val="14"/>
      <color rgb="FF262626"/>
      <name val="Calibri"/>
      <family val="2"/>
    </font>
    <font>
      <b/>
      <sz val="12"/>
      <color rgb="FF000000"/>
      <name val="Calibri"/>
      <family val="2"/>
    </font>
    <font>
      <sz val="12"/>
      <color rgb="FF0432FF"/>
      <name val="Calibri"/>
      <family val="2"/>
    </font>
    <font>
      <sz val="12"/>
      <color rgb="FF262626"/>
      <name val="Calibri"/>
      <family val="2"/>
    </font>
    <font>
      <b/>
      <sz val="12"/>
      <color rgb="FF0432FF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EEFCA"/>
        <bgColor rgb="FFFEEFC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EFCA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left" vertical="center"/>
    </xf>
    <xf numFmtId="0" fontId="0" fillId="0" borderId="14" xfId="0" applyBorder="1"/>
    <xf numFmtId="0" fontId="4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left" vertical="center"/>
    </xf>
    <xf numFmtId="0" fontId="2" fillId="0" borderId="14" xfId="0" applyFont="1" applyBorder="1"/>
    <xf numFmtId="0" fontId="4" fillId="0" borderId="3" xfId="0" applyFont="1" applyBorder="1" applyAlignment="1">
      <alignment horizontal="center" vertical="center"/>
    </xf>
    <xf numFmtId="0" fontId="2" fillId="0" borderId="6" xfId="0" applyFont="1" applyBorder="1"/>
    <xf numFmtId="0" fontId="8" fillId="2" borderId="19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4" fontId="6" fillId="2" borderId="13" xfId="24" applyFont="1" applyFill="1" applyBorder="1" applyAlignment="1">
      <alignment horizontal="left" vertical="center"/>
    </xf>
    <xf numFmtId="44" fontId="6" fillId="2" borderId="5" xfId="24" applyFont="1" applyFill="1" applyBorder="1" applyAlignment="1">
      <alignment horizontal="left" vertical="center"/>
    </xf>
    <xf numFmtId="0" fontId="9" fillId="0" borderId="0" xfId="0" applyFont="1"/>
    <xf numFmtId="0" fontId="6" fillId="2" borderId="12" xfId="0" applyFont="1" applyFill="1" applyBorder="1" applyAlignment="1">
      <alignment horizontal="left" vertical="center"/>
    </xf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3" fillId="0" borderId="30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44" fontId="3" fillId="3" borderId="25" xfId="0" applyNumberFormat="1" applyFont="1" applyFill="1" applyBorder="1"/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4" fillId="0" borderId="25" xfId="0" applyFont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left" vertical="center"/>
    </xf>
    <xf numFmtId="164" fontId="6" fillId="4" borderId="15" xfId="0" applyNumberFormat="1" applyFont="1" applyFill="1" applyBorder="1" applyAlignment="1">
      <alignment horizontal="left" vertical="center"/>
    </xf>
    <xf numFmtId="0" fontId="14" fillId="0" borderId="25" xfId="0" applyFont="1" applyBorder="1"/>
    <xf numFmtId="9" fontId="3" fillId="3" borderId="25" xfId="1" applyFont="1" applyFill="1" applyBorder="1"/>
    <xf numFmtId="9" fontId="1" fillId="3" borderId="25" xfId="1" applyFont="1" applyFill="1" applyBorder="1"/>
  </cellXfs>
  <cellStyles count="25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Moneda" xfId="24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BF08-BCA7-3C4C-99E3-4BBCF1E855B3}">
  <dimension ref="A3:E28"/>
  <sheetViews>
    <sheetView topLeftCell="A5" workbookViewId="0">
      <selection activeCell="E26" sqref="E26"/>
    </sheetView>
  </sheetViews>
  <sheetFormatPr baseColWidth="10" defaultRowHeight="16" x14ac:dyDescent="0.2"/>
  <cols>
    <col min="2" max="3" width="28.1640625" customWidth="1"/>
    <col min="5" max="5" width="31.1640625" customWidth="1"/>
  </cols>
  <sheetData>
    <row r="3" spans="2:5" ht="17" thickBot="1" x14ac:dyDescent="0.25"/>
    <row r="4" spans="2:5" ht="40" x14ac:dyDescent="0.2">
      <c r="B4" s="11" t="s">
        <v>0</v>
      </c>
      <c r="C4" s="18"/>
      <c r="D4" s="18"/>
      <c r="E4" s="17" t="s">
        <v>4</v>
      </c>
    </row>
    <row r="5" spans="2:5" ht="18" thickBot="1" x14ac:dyDescent="0.25">
      <c r="B5" s="12" t="s">
        <v>1</v>
      </c>
      <c r="C5" s="19"/>
      <c r="D5" s="19"/>
      <c r="E5" s="13">
        <v>3000</v>
      </c>
    </row>
    <row r="6" spans="2:5" x14ac:dyDescent="0.2">
      <c r="B6" s="3"/>
      <c r="C6" s="3"/>
      <c r="D6" s="3"/>
      <c r="E6" s="4"/>
    </row>
    <row r="7" spans="2:5" ht="19" x14ac:dyDescent="0.2">
      <c r="B7" s="1"/>
      <c r="C7" s="1"/>
      <c r="D7" s="1"/>
      <c r="E7" s="5"/>
    </row>
    <row r="8" spans="2:5" ht="20" thickBot="1" x14ac:dyDescent="0.25">
      <c r="B8" s="1"/>
      <c r="C8" s="1"/>
      <c r="D8" s="1"/>
      <c r="E8" s="2" t="str">
        <f>+E4</f>
        <v>MICROBLADING</v>
      </c>
    </row>
    <row r="9" spans="2:5" ht="20" thickBot="1" x14ac:dyDescent="0.25">
      <c r="B9" s="15" t="s">
        <v>18</v>
      </c>
      <c r="C9" s="20"/>
      <c r="D9" s="20"/>
      <c r="E9" s="16"/>
    </row>
    <row r="10" spans="2:5" ht="19" x14ac:dyDescent="0.2">
      <c r="B10" s="22" t="s">
        <v>5</v>
      </c>
      <c r="C10" s="23" t="s">
        <v>7</v>
      </c>
      <c r="D10" s="23" t="s">
        <v>9</v>
      </c>
      <c r="E10" s="14" t="s">
        <v>8</v>
      </c>
    </row>
    <row r="11" spans="2:5" x14ac:dyDescent="0.2">
      <c r="B11" s="6" t="s">
        <v>6</v>
      </c>
      <c r="C11" s="24">
        <v>800</v>
      </c>
      <c r="D11" s="24">
        <v>30</v>
      </c>
      <c r="E11" s="42">
        <f>(C11/D11)</f>
        <v>26.666666666666668</v>
      </c>
    </row>
    <row r="12" spans="2:5" x14ac:dyDescent="0.2">
      <c r="B12" s="6" t="s">
        <v>24</v>
      </c>
      <c r="C12" s="24">
        <v>35</v>
      </c>
      <c r="D12" s="24">
        <v>1</v>
      </c>
      <c r="E12" s="42">
        <f t="shared" ref="E12:E21" si="0">(C12/D12)</f>
        <v>35</v>
      </c>
    </row>
    <row r="13" spans="2:5" x14ac:dyDescent="0.2">
      <c r="B13" s="6" t="s">
        <v>25</v>
      </c>
      <c r="C13" s="24">
        <v>35</v>
      </c>
      <c r="D13" s="24">
        <v>1</v>
      </c>
      <c r="E13" s="42">
        <f t="shared" si="0"/>
        <v>35</v>
      </c>
    </row>
    <row r="14" spans="2:5" x14ac:dyDescent="0.2">
      <c r="B14" s="6" t="s">
        <v>10</v>
      </c>
      <c r="C14" s="24">
        <v>370</v>
      </c>
      <c r="D14" s="24">
        <v>30</v>
      </c>
      <c r="E14" s="42">
        <f t="shared" si="0"/>
        <v>12.333333333333334</v>
      </c>
    </row>
    <row r="15" spans="2:5" x14ac:dyDescent="0.2">
      <c r="B15" s="6" t="s">
        <v>11</v>
      </c>
      <c r="C15" s="24">
        <v>5</v>
      </c>
      <c r="D15" s="24">
        <v>1</v>
      </c>
      <c r="E15" s="42">
        <f t="shared" si="0"/>
        <v>5</v>
      </c>
    </row>
    <row r="16" spans="2:5" x14ac:dyDescent="0.2">
      <c r="B16" s="6" t="s">
        <v>12</v>
      </c>
      <c r="C16" s="24">
        <v>5</v>
      </c>
      <c r="D16" s="24">
        <v>1</v>
      </c>
      <c r="E16" s="42">
        <f t="shared" si="0"/>
        <v>5</v>
      </c>
    </row>
    <row r="17" spans="1:5" x14ac:dyDescent="0.2">
      <c r="B17" s="6" t="s">
        <v>13</v>
      </c>
      <c r="C17" s="24">
        <v>15</v>
      </c>
      <c r="D17" s="24">
        <v>1</v>
      </c>
      <c r="E17" s="42">
        <f t="shared" si="0"/>
        <v>15</v>
      </c>
    </row>
    <row r="18" spans="1:5" x14ac:dyDescent="0.2">
      <c r="B18" s="27" t="s">
        <v>17</v>
      </c>
      <c r="C18" s="24">
        <v>3</v>
      </c>
      <c r="D18" s="24">
        <v>1</v>
      </c>
      <c r="E18" s="42">
        <f t="shared" si="0"/>
        <v>3</v>
      </c>
    </row>
    <row r="19" spans="1:5" x14ac:dyDescent="0.2">
      <c r="B19" s="7" t="s">
        <v>14</v>
      </c>
      <c r="C19" s="25">
        <v>5</v>
      </c>
      <c r="D19" s="25">
        <v>1</v>
      </c>
      <c r="E19" s="42">
        <f t="shared" si="0"/>
        <v>5</v>
      </c>
    </row>
    <row r="20" spans="1:5" x14ac:dyDescent="0.2">
      <c r="B20" s="7" t="s">
        <v>15</v>
      </c>
      <c r="C20" s="25">
        <v>5</v>
      </c>
      <c r="D20" s="25">
        <v>1</v>
      </c>
      <c r="E20" s="42">
        <f t="shared" si="0"/>
        <v>5</v>
      </c>
    </row>
    <row r="21" spans="1:5" ht="17" thickBot="1" x14ac:dyDescent="0.25">
      <c r="B21" s="7" t="s">
        <v>16</v>
      </c>
      <c r="C21" s="25">
        <v>3</v>
      </c>
      <c r="D21" s="25">
        <v>1</v>
      </c>
      <c r="E21" s="42">
        <f t="shared" si="0"/>
        <v>3</v>
      </c>
    </row>
    <row r="22" spans="1:5" ht="41" thickBot="1" x14ac:dyDescent="0.25">
      <c r="B22" s="8" t="s">
        <v>2</v>
      </c>
      <c r="C22" s="21"/>
      <c r="D22" s="21"/>
      <c r="E22" s="9">
        <f>+SUM(E11:E21)</f>
        <v>150</v>
      </c>
    </row>
    <row r="23" spans="1:5" ht="17" thickBot="1" x14ac:dyDescent="0.25">
      <c r="B23" s="29"/>
    </row>
    <row r="24" spans="1:5" ht="20" thickBot="1" x14ac:dyDescent="0.3">
      <c r="A24" s="30"/>
      <c r="B24" s="31" t="s">
        <v>19</v>
      </c>
      <c r="C24" s="32"/>
      <c r="D24" s="33"/>
      <c r="E24" s="37">
        <f>E5-E22</f>
        <v>2850</v>
      </c>
    </row>
    <row r="25" spans="1:5" ht="17" thickBot="1" x14ac:dyDescent="0.25">
      <c r="B25" s="28"/>
      <c r="D25" s="28"/>
      <c r="E25" s="28"/>
    </row>
    <row r="26" spans="1:5" ht="20" thickBot="1" x14ac:dyDescent="0.3">
      <c r="B26" s="34" t="s">
        <v>3</v>
      </c>
      <c r="C26" s="35"/>
      <c r="D26" s="36"/>
      <c r="E26" s="45">
        <f>E24/E5</f>
        <v>0.95</v>
      </c>
    </row>
    <row r="27" spans="1:5" x14ac:dyDescent="0.2">
      <c r="E27" s="10"/>
    </row>
    <row r="28" spans="1:5" x14ac:dyDescent="0.2">
      <c r="E28" s="26"/>
    </row>
  </sheetData>
  <mergeCells count="3">
    <mergeCell ref="B9:E9"/>
    <mergeCell ref="B24:D24"/>
    <mergeCell ref="B26:D26"/>
  </mergeCells>
  <dataValidations count="1">
    <dataValidation type="list" allowBlank="1" showErrorMessage="1" sqref="B5:D5" xr:uid="{80EBDDB2-9A55-8D4F-A63D-1EE7FBDE6C89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E12F-4B26-3840-9C78-9A4F7E57BD7E}">
  <dimension ref="B3:E30"/>
  <sheetViews>
    <sheetView tabSelected="1" workbookViewId="0">
      <selection activeCell="E28" sqref="E28"/>
    </sheetView>
  </sheetViews>
  <sheetFormatPr baseColWidth="10" defaultRowHeight="16" x14ac:dyDescent="0.2"/>
  <cols>
    <col min="2" max="3" width="28.1640625" customWidth="1"/>
    <col min="5" max="5" width="31.1640625" customWidth="1"/>
  </cols>
  <sheetData>
    <row r="3" spans="2:5" ht="17" thickBot="1" x14ac:dyDescent="0.25"/>
    <row r="4" spans="2:5" ht="40" x14ac:dyDescent="0.2">
      <c r="B4" s="11" t="s">
        <v>0</v>
      </c>
      <c r="C4" s="18"/>
      <c r="D4" s="18"/>
      <c r="E4" s="17" t="s">
        <v>20</v>
      </c>
    </row>
    <row r="5" spans="2:5" ht="18" thickBot="1" x14ac:dyDescent="0.25">
      <c r="B5" s="12" t="s">
        <v>1</v>
      </c>
      <c r="C5" s="19"/>
      <c r="D5" s="19"/>
      <c r="E5" s="13">
        <v>600</v>
      </c>
    </row>
    <row r="6" spans="2:5" x14ac:dyDescent="0.2">
      <c r="B6" s="3"/>
      <c r="C6" s="3"/>
      <c r="D6" s="3"/>
      <c r="E6" s="4"/>
    </row>
    <row r="7" spans="2:5" ht="19" x14ac:dyDescent="0.2">
      <c r="B7" s="1"/>
      <c r="C7" s="1"/>
      <c r="D7" s="1"/>
      <c r="E7" s="5"/>
    </row>
    <row r="8" spans="2:5" ht="20" thickBot="1" x14ac:dyDescent="0.25">
      <c r="B8" s="1"/>
      <c r="C8" s="1"/>
      <c r="D8" s="1"/>
      <c r="E8" s="2" t="str">
        <f>+E4</f>
        <v>PESTAÑAS CLASICAS</v>
      </c>
    </row>
    <row r="9" spans="2:5" ht="20" thickBot="1" x14ac:dyDescent="0.25">
      <c r="B9" s="38" t="s">
        <v>18</v>
      </c>
      <c r="C9" s="39"/>
      <c r="D9" s="39"/>
      <c r="E9" s="40"/>
    </row>
    <row r="10" spans="2:5" ht="20" thickBot="1" x14ac:dyDescent="0.25">
      <c r="B10" s="41" t="s">
        <v>5</v>
      </c>
      <c r="C10" s="41" t="s">
        <v>7</v>
      </c>
      <c r="D10" s="41" t="s">
        <v>9</v>
      </c>
      <c r="E10" s="44" t="s">
        <v>8</v>
      </c>
    </row>
    <row r="11" spans="2:5" x14ac:dyDescent="0.2">
      <c r="B11" s="6" t="s">
        <v>21</v>
      </c>
      <c r="C11" s="24">
        <v>525</v>
      </c>
      <c r="D11" s="24">
        <v>25</v>
      </c>
      <c r="E11" s="42">
        <f>(C11/D11)</f>
        <v>21</v>
      </c>
    </row>
    <row r="12" spans="2:5" x14ac:dyDescent="0.2">
      <c r="B12" s="6" t="s">
        <v>22</v>
      </c>
      <c r="C12" s="24">
        <v>320</v>
      </c>
      <c r="D12" s="24">
        <v>100</v>
      </c>
      <c r="E12" s="42">
        <f t="shared" ref="E12:E23" si="0">(C12/D12)</f>
        <v>3.2</v>
      </c>
    </row>
    <row r="13" spans="2:5" x14ac:dyDescent="0.2">
      <c r="B13" s="6" t="s">
        <v>23</v>
      </c>
      <c r="C13" s="24">
        <v>180</v>
      </c>
      <c r="D13" s="24">
        <v>125</v>
      </c>
      <c r="E13" s="42">
        <f t="shared" si="0"/>
        <v>1.44</v>
      </c>
    </row>
    <row r="14" spans="2:5" x14ac:dyDescent="0.2">
      <c r="B14" s="6" t="s">
        <v>26</v>
      </c>
      <c r="C14" s="24">
        <v>299</v>
      </c>
      <c r="D14" s="24">
        <v>14</v>
      </c>
      <c r="E14" s="42">
        <f t="shared" si="0"/>
        <v>21.357142857142858</v>
      </c>
    </row>
    <row r="15" spans="2:5" x14ac:dyDescent="0.2">
      <c r="B15" s="6" t="s">
        <v>29</v>
      </c>
      <c r="C15" s="24">
        <v>490</v>
      </c>
      <c r="D15" s="24">
        <v>150</v>
      </c>
      <c r="E15" s="42">
        <f t="shared" si="0"/>
        <v>3.2666666666666666</v>
      </c>
    </row>
    <row r="16" spans="2:5" x14ac:dyDescent="0.2">
      <c r="B16" s="6" t="s">
        <v>28</v>
      </c>
      <c r="C16" s="24">
        <v>1</v>
      </c>
      <c r="D16" s="24">
        <v>1</v>
      </c>
      <c r="E16" s="42">
        <f t="shared" si="0"/>
        <v>1</v>
      </c>
    </row>
    <row r="17" spans="2:5" x14ac:dyDescent="0.2">
      <c r="B17" s="6" t="s">
        <v>14</v>
      </c>
      <c r="C17" s="24">
        <v>3</v>
      </c>
      <c r="D17" s="24">
        <v>1</v>
      </c>
      <c r="E17" s="42">
        <f t="shared" si="0"/>
        <v>3</v>
      </c>
    </row>
    <row r="18" spans="2:5" x14ac:dyDescent="0.2">
      <c r="B18" s="27" t="s">
        <v>27</v>
      </c>
      <c r="C18" s="24">
        <v>2</v>
      </c>
      <c r="D18" s="24">
        <v>1</v>
      </c>
      <c r="E18" s="42">
        <f t="shared" si="0"/>
        <v>2</v>
      </c>
    </row>
    <row r="19" spans="2:5" x14ac:dyDescent="0.2">
      <c r="B19" s="7" t="s">
        <v>30</v>
      </c>
      <c r="C19" s="25">
        <v>3</v>
      </c>
      <c r="D19" s="25">
        <v>1</v>
      </c>
      <c r="E19" s="42">
        <f t="shared" si="0"/>
        <v>3</v>
      </c>
    </row>
    <row r="20" spans="2:5" x14ac:dyDescent="0.2">
      <c r="B20" s="7" t="s">
        <v>31</v>
      </c>
      <c r="C20" s="25">
        <v>2</v>
      </c>
      <c r="D20" s="25">
        <v>1</v>
      </c>
      <c r="E20" s="42">
        <f t="shared" si="0"/>
        <v>2</v>
      </c>
    </row>
    <row r="21" spans="2:5" x14ac:dyDescent="0.2">
      <c r="B21" s="7" t="s">
        <v>32</v>
      </c>
      <c r="C21" s="25">
        <v>13</v>
      </c>
      <c r="D21" s="25">
        <v>100</v>
      </c>
      <c r="E21" s="43">
        <f t="shared" si="0"/>
        <v>0.13</v>
      </c>
    </row>
    <row r="22" spans="2:5" x14ac:dyDescent="0.2">
      <c r="B22" s="7" t="s">
        <v>33</v>
      </c>
      <c r="C22" s="25">
        <v>70</v>
      </c>
      <c r="D22" s="25">
        <v>100</v>
      </c>
      <c r="E22" s="43">
        <f t="shared" si="0"/>
        <v>0.7</v>
      </c>
    </row>
    <row r="23" spans="2:5" ht="17" thickBot="1" x14ac:dyDescent="0.25">
      <c r="B23" s="7" t="s">
        <v>12</v>
      </c>
      <c r="C23" s="25">
        <v>3</v>
      </c>
      <c r="D23" s="25">
        <v>1</v>
      </c>
      <c r="E23" s="42">
        <f t="shared" si="0"/>
        <v>3</v>
      </c>
    </row>
    <row r="24" spans="2:5" ht="41" thickBot="1" x14ac:dyDescent="0.25">
      <c r="B24" s="8" t="s">
        <v>2</v>
      </c>
      <c r="C24" s="21"/>
      <c r="D24" s="21"/>
      <c r="E24" s="9">
        <f>+SUM(E11:E23)</f>
        <v>65.09380952380954</v>
      </c>
    </row>
    <row r="25" spans="2:5" ht="17" thickBot="1" x14ac:dyDescent="0.25"/>
    <row r="26" spans="2:5" ht="20" thickBot="1" x14ac:dyDescent="0.3">
      <c r="B26" s="31" t="s">
        <v>19</v>
      </c>
      <c r="C26" s="32"/>
      <c r="D26" s="33"/>
      <c r="E26" s="37">
        <f>E5-E24</f>
        <v>534.90619047619043</v>
      </c>
    </row>
    <row r="27" spans="2:5" ht="17" thickBot="1" x14ac:dyDescent="0.25">
      <c r="B27" s="28"/>
      <c r="D27" s="28"/>
      <c r="E27" s="28"/>
    </row>
    <row r="28" spans="2:5" ht="20" thickBot="1" x14ac:dyDescent="0.3">
      <c r="B28" s="34" t="s">
        <v>3</v>
      </c>
      <c r="C28" s="35"/>
      <c r="D28" s="36"/>
      <c r="E28" s="46">
        <f>E26/E5</f>
        <v>0.89151031746031739</v>
      </c>
    </row>
    <row r="30" spans="2:5" x14ac:dyDescent="0.2">
      <c r="E30" s="26"/>
    </row>
  </sheetData>
  <mergeCells count="3">
    <mergeCell ref="B9:E9"/>
    <mergeCell ref="B26:D26"/>
    <mergeCell ref="B28:D28"/>
  </mergeCells>
  <dataValidations count="1">
    <dataValidation type="list" allowBlank="1" showErrorMessage="1" sqref="B5:D5" xr:uid="{5E4F6B73-FBC4-EA4E-ADA4-E1FFA0EBF7EC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MICROBLADING</vt:lpstr>
      <vt:lpstr>PESTAÑAS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2019-03-04T18:09:21Z</dcterms:created>
  <dcterms:modified xsi:type="dcterms:W3CDTF">2024-07-10T18:11:11Z</dcterms:modified>
</cp:coreProperties>
</file>